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П\Бюджет 2023\"/>
    </mc:Choice>
  </mc:AlternateContent>
  <bookViews>
    <workbookView xWindow="0" yWindow="0" windowWidth="24000" windowHeight="9795"/>
  </bookViews>
  <sheets>
    <sheet name="Лист1" sheetId="1" r:id="rId1"/>
  </sheets>
  <definedNames>
    <definedName name="_xlnm.Print_Area" localSheetId="0">Лист1!$A$1:$E$28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7" i="1"/>
  <c r="E18" i="1"/>
  <c r="E15" i="1"/>
  <c r="E7" i="1"/>
  <c r="E8" i="1"/>
  <c r="E9" i="1"/>
  <c r="E11" i="1"/>
  <c r="E12" i="1"/>
  <c r="E6" i="1"/>
  <c r="D21" i="1"/>
  <c r="D22" i="1"/>
  <c r="D23" i="1"/>
  <c r="D24" i="1"/>
  <c r="D25" i="1"/>
  <c r="D26" i="1"/>
  <c r="D27" i="1"/>
  <c r="E28" i="1"/>
  <c r="E21" i="1"/>
  <c r="E22" i="1"/>
  <c r="E24" i="1"/>
  <c r="E25" i="1"/>
  <c r="E26" i="1"/>
  <c r="E27" i="1"/>
  <c r="E20" i="1"/>
  <c r="B26" i="1"/>
  <c r="C20" i="1"/>
  <c r="D6" i="1"/>
  <c r="D7" i="1"/>
  <c r="D8" i="1"/>
  <c r="D9" i="1"/>
  <c r="D11" i="1"/>
  <c r="D12" i="1"/>
  <c r="D14" i="1"/>
  <c r="D15" i="1"/>
  <c r="D16" i="1"/>
  <c r="D17" i="1"/>
  <c r="D18" i="1"/>
  <c r="C28" i="1"/>
  <c r="B28" i="1"/>
  <c r="D20" i="1" l="1"/>
  <c r="C5" i="1" l="1"/>
  <c r="B6" i="1"/>
  <c r="C14" i="1"/>
  <c r="E14" i="1"/>
  <c r="B14" i="1"/>
  <c r="E5" i="1"/>
  <c r="E19" i="1" l="1"/>
  <c r="C19" i="1"/>
  <c r="B5" i="1"/>
  <c r="B19" i="1" s="1"/>
  <c r="D19" i="1" l="1"/>
  <c r="D5" i="1"/>
</calcChain>
</file>

<file path=xl/sharedStrings.xml><?xml version="1.0" encoding="utf-8"?>
<sst xmlns="http://schemas.openxmlformats.org/spreadsheetml/2006/main" count="32" uniqueCount="32">
  <si>
    <t>Наименование дохода</t>
  </si>
  <si>
    <t>% исполнения к году</t>
  </si>
  <si>
    <t> Ожидаемое исполнение</t>
  </si>
  <si>
    <t>Налоговые и неналоговые доходы</t>
  </si>
  <si>
    <t>Налог на доходы физических лиц</t>
  </si>
  <si>
    <t>Акцизы по подакцизным товарам</t>
  </si>
  <si>
    <t>Земельный налог</t>
  </si>
  <si>
    <t>госпошлина</t>
  </si>
  <si>
    <t>Доходы от использования имущества ,находящегося  в государственной и муниципальной собственности</t>
  </si>
  <si>
    <t>Средства самообложения граждан</t>
  </si>
  <si>
    <t>Безвозмездные поступления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</si>
  <si>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</si>
  <si>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поселений на осуществление первичного воинского учета на территориях ,где отсутствуют военные комиссариаты</t>
  </si>
  <si>
    <t>Иные межбюджетные трансферты</t>
  </si>
  <si>
    <t>Итого доходов</t>
  </si>
  <si>
    <t>Утверждено на 2022 год(тыс.руб)</t>
  </si>
  <si>
    <t>за 2022 год</t>
  </si>
  <si>
    <t>Налог на имущество физических лиц</t>
  </si>
  <si>
    <t>Доходы от сдачи в аренду имущества ,находящегося  в государственной и муниципальной собственности</t>
  </si>
  <si>
    <t>Прочие субсидии бюджетам сельских поселений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</si>
  <si>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</si>
  <si>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</si>
  <si>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 (МПО</t>
  </si>
  <si>
    <t xml:space="preserve">Национальная экономика (дорожные фонды) </t>
  </si>
  <si>
    <t>Передача полномочий по градостроительной деятельности</t>
  </si>
  <si>
    <t>Жилищно-коммунальное хозяйство</t>
  </si>
  <si>
    <t>Социальная политика</t>
  </si>
  <si>
    <t>Итого расходов</t>
  </si>
  <si>
    <t>Подготовка и повышение кваллификации</t>
  </si>
  <si>
    <t>Исполнено на 01.11.2022 года (тыс.руб)</t>
  </si>
  <si>
    <t>Оценка ожидаемого исполнения бюджета за 2022 год</t>
  </si>
  <si>
    <t>АДМИНИСТРАЦИЯ   СЕЛИНСКОГО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</si>
</sst>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9" x14ac:knownFonts="1"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3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view="pageBreakPreview" zoomScale="85" zoomScaleNormal="100" zoomScaleSheetLayoutView="85" workbookViewId="0">
      <selection activeCell="B6" sqref="B6"/>
    </sheetView>
  </sheetViews>
  <sheetFormatPr defaultRowHeight="12" x14ac:dyDescent="0.2"/>
  <cols>
    <col min="1" max="1" width="47.5" customWidth="1"/>
    <col min="2" max="3" width="16.6640625" customWidth="1"/>
    <col min="4" max="4" width="15.5" customWidth="1"/>
    <col min="5" max="5" width="17" customWidth="1"/>
  </cols>
  <sheetData>
    <row r="1" spans="1:5" ht="15.75" x14ac:dyDescent="0.25">
      <c r="A1" s="22" t="s">
        <v>31</v>
      </c>
      <c r="B1" s="22"/>
      <c r="C1" s="22"/>
      <c r="D1" s="22"/>
      <c r="E1" s="22"/>
    </row>
    <row r="2" spans="1:5" ht="15.75" x14ac:dyDescent="0.25">
      <c r="A2" s="23" t="s">
        <v>30</v>
      </c>
      <c r="B2" s="23"/>
      <c r="C2" s="23"/>
      <c r="D2" s="23"/>
      <c r="E2" s="23"/>
    </row>
    <row r="3" spans="1:5" ht="78" customHeight="1" x14ac:dyDescent="0.2">
      <c r="A3" s="20" t="s">
        <v>0</v>
      </c>
      <c r="B3" s="21" t="s">
        <v>15</v>
      </c>
      <c r="C3" s="21" t="s">
        <v>29</v>
      </c>
      <c r="D3" s="21" t="s">
        <v>1</v>
      </c>
      <c r="E3" s="18" t="s">
        <v>2</v>
      </c>
    </row>
    <row r="4" spans="1:5" ht="31.5" x14ac:dyDescent="0.2">
      <c r="A4" s="20"/>
      <c r="B4" s="21"/>
      <c r="C4" s="21"/>
      <c r="D4" s="21"/>
      <c r="E4" s="18" t="s">
        <v>16</v>
      </c>
    </row>
    <row r="5" spans="1:5" ht="18.75" customHeight="1" x14ac:dyDescent="0.2">
      <c r="A5" s="2" t="s">
        <v>3</v>
      </c>
      <c r="B5" s="3">
        <f>SUM(B6:B13)</f>
        <v>588.30000000000007</v>
      </c>
      <c r="C5" s="3">
        <f>SUM(C6:C13)</f>
        <v>497.6</v>
      </c>
      <c r="D5" s="5">
        <f>C5/B5*100</f>
        <v>84.582695903450613</v>
      </c>
      <c r="E5" s="3">
        <f>SUM(E6:E13)</f>
        <v>590.47000000000014</v>
      </c>
    </row>
    <row r="6" spans="1:5" ht="18.75" customHeight="1" x14ac:dyDescent="0.2">
      <c r="A6" s="1" t="s">
        <v>4</v>
      </c>
      <c r="B6" s="4">
        <f>115.5+1.9</f>
        <v>117.4</v>
      </c>
      <c r="C6" s="4">
        <v>86.1</v>
      </c>
      <c r="D6" s="5">
        <f t="shared" ref="D6:D18" si="0">C6/B6*100</f>
        <v>73.339011925042584</v>
      </c>
      <c r="E6" s="4">
        <f>B6</f>
        <v>117.4</v>
      </c>
    </row>
    <row r="7" spans="1:5" ht="18.75" customHeight="1" x14ac:dyDescent="0.2">
      <c r="A7" s="1" t="s">
        <v>5</v>
      </c>
      <c r="B7" s="4">
        <v>390.4</v>
      </c>
      <c r="C7" s="4">
        <v>376</v>
      </c>
      <c r="D7" s="5">
        <f t="shared" si="0"/>
        <v>96.311475409836063</v>
      </c>
      <c r="E7" s="4">
        <f t="shared" ref="E7:E13" si="1">B7</f>
        <v>390.4</v>
      </c>
    </row>
    <row r="8" spans="1:5" ht="18.75" customHeight="1" x14ac:dyDescent="0.2">
      <c r="A8" s="1" t="s">
        <v>17</v>
      </c>
      <c r="B8" s="4">
        <v>13</v>
      </c>
      <c r="C8" s="4">
        <v>4.0999999999999996</v>
      </c>
      <c r="D8" s="5">
        <f t="shared" si="0"/>
        <v>31.538461538461537</v>
      </c>
      <c r="E8" s="4">
        <f t="shared" si="1"/>
        <v>13</v>
      </c>
    </row>
    <row r="9" spans="1:5" ht="18.75" customHeight="1" x14ac:dyDescent="0.2">
      <c r="A9" s="1" t="s">
        <v>6</v>
      </c>
      <c r="B9" s="4">
        <v>64.2</v>
      </c>
      <c r="C9" s="4">
        <v>26.2</v>
      </c>
      <c r="D9" s="5">
        <f t="shared" si="0"/>
        <v>40.809968847352025</v>
      </c>
      <c r="E9" s="4">
        <f t="shared" si="1"/>
        <v>64.2</v>
      </c>
    </row>
    <row r="10" spans="1:5" ht="18.75" customHeight="1" x14ac:dyDescent="0.2">
      <c r="A10" s="1" t="s">
        <v>7</v>
      </c>
      <c r="B10" s="4">
        <v>0</v>
      </c>
      <c r="C10" s="4">
        <v>0.7</v>
      </c>
      <c r="D10" s="5"/>
      <c r="E10" s="4">
        <v>7.0000000000000007E-2</v>
      </c>
    </row>
    <row r="11" spans="1:5" ht="52.5" customHeight="1" x14ac:dyDescent="0.2">
      <c r="A11" s="1" t="s">
        <v>18</v>
      </c>
      <c r="B11" s="4">
        <v>1.1000000000000001</v>
      </c>
      <c r="C11" s="4">
        <v>1</v>
      </c>
      <c r="D11" s="5">
        <f t="shared" si="0"/>
        <v>90.909090909090907</v>
      </c>
      <c r="E11" s="4">
        <f t="shared" si="1"/>
        <v>1.1000000000000001</v>
      </c>
    </row>
    <row r="12" spans="1:5" ht="52.5" customHeight="1" x14ac:dyDescent="0.2">
      <c r="A12" s="1" t="s">
        <v>8</v>
      </c>
      <c r="B12" s="4">
        <v>2.2000000000000002</v>
      </c>
      <c r="C12" s="4">
        <v>1.4</v>
      </c>
      <c r="D12" s="5">
        <f t="shared" si="0"/>
        <v>63.636363636363626</v>
      </c>
      <c r="E12" s="4">
        <f t="shared" si="1"/>
        <v>2.2000000000000002</v>
      </c>
    </row>
    <row r="13" spans="1:5" ht="18.75" customHeight="1" x14ac:dyDescent="0.2">
      <c r="A13" s="1" t="s">
        <v>9</v>
      </c>
      <c r="B13" s="4"/>
      <c r="C13" s="4">
        <v>2.1</v>
      </c>
      <c r="D13" s="5"/>
      <c r="E13" s="4">
        <v>2.1</v>
      </c>
    </row>
    <row r="14" spans="1:5" ht="18.75" customHeight="1" x14ac:dyDescent="0.2">
      <c r="A14" s="2" t="s">
        <v>10</v>
      </c>
      <c r="B14" s="3">
        <f>SUM(B15:B18)</f>
        <v>2400.8999999999996</v>
      </c>
      <c r="C14" s="3">
        <f>SUM(C15:C18)</f>
        <v>1883.9</v>
      </c>
      <c r="D14" s="5">
        <f t="shared" si="0"/>
        <v>78.466408430172024</v>
      </c>
      <c r="E14" s="3">
        <f>SUM(E15:E18)</f>
        <v>2400.8999999999996</v>
      </c>
    </row>
    <row r="15" spans="1:5" ht="66.75" customHeight="1" x14ac:dyDescent="0.2">
      <c r="A15" s="1" t="s">
        <v>11</v>
      </c>
      <c r="B15" s="4">
        <v>950.3</v>
      </c>
      <c r="C15" s="4">
        <v>934</v>
      </c>
      <c r="D15" s="5">
        <f t="shared" si="0"/>
        <v>98.284752183520993</v>
      </c>
      <c r="E15" s="4">
        <f>B15</f>
        <v>950.3</v>
      </c>
    </row>
    <row r="16" spans="1:5" ht="40.5" customHeight="1" x14ac:dyDescent="0.2">
      <c r="A16" s="1" t="s">
        <v>19</v>
      </c>
      <c r="B16" s="4">
        <v>5.45</v>
      </c>
      <c r="C16" s="4">
        <v>5</v>
      </c>
      <c r="D16" s="5">
        <f t="shared" si="0"/>
        <v>91.743119266055047</v>
      </c>
      <c r="E16" s="4">
        <f t="shared" ref="E16:E18" si="2">B16</f>
        <v>5.45</v>
      </c>
    </row>
    <row r="17" spans="1:5" ht="57" customHeight="1" x14ac:dyDescent="0.2">
      <c r="A17" s="1" t="s">
        <v>12</v>
      </c>
      <c r="B17" s="4">
        <v>98.3</v>
      </c>
      <c r="C17" s="4">
        <v>56.4</v>
      </c>
      <c r="D17" s="5">
        <f t="shared" si="0"/>
        <v>57.375381485249235</v>
      </c>
      <c r="E17" s="4">
        <f t="shared" si="2"/>
        <v>98.3</v>
      </c>
    </row>
    <row r="18" spans="1:5" ht="18.75" customHeight="1" x14ac:dyDescent="0.2">
      <c r="A18" s="1" t="s">
        <v>13</v>
      </c>
      <c r="B18" s="4">
        <v>1346.85</v>
      </c>
      <c r="C18" s="4">
        <v>888.5</v>
      </c>
      <c r="D18" s="5">
        <f t="shared" si="0"/>
        <v>65.968741879199627</v>
      </c>
      <c r="E18" s="4">
        <f t="shared" si="2"/>
        <v>1346.85</v>
      </c>
    </row>
    <row r="19" spans="1:5" ht="18.75" customHeight="1" x14ac:dyDescent="0.2">
      <c r="A19" s="6" t="s">
        <v>14</v>
      </c>
      <c r="B19" s="7">
        <f>B14+B5</f>
        <v>2989.2</v>
      </c>
      <c r="C19" s="7">
        <f>C14+C5</f>
        <v>2381.5</v>
      </c>
      <c r="D19" s="8">
        <f t="shared" ref="D6:D27" si="3">C19/B19*100</f>
        <v>79.670145858423666</v>
      </c>
      <c r="E19" s="7">
        <f>E14+E5</f>
        <v>2991.37</v>
      </c>
    </row>
    <row r="20" spans="1:5" ht="15.75" x14ac:dyDescent="0.2">
      <c r="A20" s="12" t="s">
        <v>20</v>
      </c>
      <c r="B20" s="13">
        <v>1255.75</v>
      </c>
      <c r="C20" s="13">
        <f>948.13+1.7</f>
        <v>949.83</v>
      </c>
      <c r="D20" s="9">
        <f t="shared" si="3"/>
        <v>75.638463069878554</v>
      </c>
      <c r="E20" s="14">
        <f>B20</f>
        <v>1255.75</v>
      </c>
    </row>
    <row r="21" spans="1:5" ht="15.75" x14ac:dyDescent="0.2">
      <c r="A21" s="12" t="s">
        <v>21</v>
      </c>
      <c r="B21" s="13">
        <v>98.3</v>
      </c>
      <c r="C21" s="13">
        <v>56.4</v>
      </c>
      <c r="D21" s="9">
        <f t="shared" si="3"/>
        <v>57.375381485249235</v>
      </c>
      <c r="E21" s="14">
        <f t="shared" ref="E21:E27" si="4">B21</f>
        <v>98.3</v>
      </c>
    </row>
    <row r="22" spans="1:5" ht="30" x14ac:dyDescent="0.2">
      <c r="A22" s="15" t="s">
        <v>22</v>
      </c>
      <c r="B22" s="13">
        <v>1153.9000000000001</v>
      </c>
      <c r="C22" s="13">
        <v>1014.6</v>
      </c>
      <c r="D22" s="9">
        <f t="shared" si="3"/>
        <v>87.927896698154086</v>
      </c>
      <c r="E22" s="14">
        <f t="shared" si="4"/>
        <v>1153.9000000000001</v>
      </c>
    </row>
    <row r="23" spans="1:5" ht="19.5" customHeight="1" x14ac:dyDescent="0.2">
      <c r="A23" s="12" t="s">
        <v>23</v>
      </c>
      <c r="B23" s="13">
        <v>653.5</v>
      </c>
      <c r="C23" s="13">
        <v>351.3</v>
      </c>
      <c r="D23" s="9">
        <f t="shared" si="3"/>
        <v>53.756694720734508</v>
      </c>
      <c r="E23" s="14">
        <v>400</v>
      </c>
    </row>
    <row r="24" spans="1:5" ht="30" x14ac:dyDescent="0.2">
      <c r="A24" s="12" t="s">
        <v>24</v>
      </c>
      <c r="B24" s="13">
        <v>9.8000000000000007</v>
      </c>
      <c r="C24" s="13">
        <v>9.8000000000000007</v>
      </c>
      <c r="D24" s="9">
        <f t="shared" si="3"/>
        <v>100</v>
      </c>
      <c r="E24" s="14">
        <f t="shared" si="4"/>
        <v>9.8000000000000007</v>
      </c>
    </row>
    <row r="25" spans="1:5" ht="15.75" x14ac:dyDescent="0.2">
      <c r="A25" s="12" t="s">
        <v>25</v>
      </c>
      <c r="B25" s="13">
        <v>16.5</v>
      </c>
      <c r="C25" s="13">
        <v>7.1</v>
      </c>
      <c r="D25" s="9">
        <f t="shared" si="3"/>
        <v>43.030303030303031</v>
      </c>
      <c r="E25" s="14">
        <f t="shared" si="4"/>
        <v>16.5</v>
      </c>
    </row>
    <row r="26" spans="1:5" ht="15.75" x14ac:dyDescent="0.2">
      <c r="A26" s="12" t="s">
        <v>28</v>
      </c>
      <c r="B26" s="13">
        <f>5.5</f>
        <v>5.5</v>
      </c>
      <c r="C26" s="13">
        <v>5</v>
      </c>
      <c r="D26" s="9">
        <f t="shared" si="3"/>
        <v>90.909090909090907</v>
      </c>
      <c r="E26" s="14">
        <f t="shared" si="4"/>
        <v>5.5</v>
      </c>
    </row>
    <row r="27" spans="1:5" ht="15.75" x14ac:dyDescent="0.2">
      <c r="A27" s="12" t="s">
        <v>26</v>
      </c>
      <c r="B27" s="13">
        <v>108</v>
      </c>
      <c r="C27" s="13">
        <v>94.7</v>
      </c>
      <c r="D27" s="9">
        <f t="shared" si="3"/>
        <v>87.68518518518519</v>
      </c>
      <c r="E27" s="14">
        <f t="shared" si="4"/>
        <v>108</v>
      </c>
    </row>
    <row r="28" spans="1:5" ht="14.25" x14ac:dyDescent="0.2">
      <c r="A28" s="16" t="s">
        <v>27</v>
      </c>
      <c r="B28" s="17">
        <f>SUM(B20:B27)</f>
        <v>3301.25</v>
      </c>
      <c r="C28" s="17">
        <f>SUM(C20:C27)</f>
        <v>2488.73</v>
      </c>
      <c r="D28" s="17">
        <v>68.5</v>
      </c>
      <c r="E28" s="19">
        <f>SUM(E20:E27)</f>
        <v>3047.75</v>
      </c>
    </row>
    <row r="29" spans="1:5" ht="12.75" x14ac:dyDescent="0.2">
      <c r="B29" s="10"/>
      <c r="C29" s="10"/>
    </row>
    <row r="30" spans="1:5" x14ac:dyDescent="0.2">
      <c r="B30" s="11"/>
      <c r="C30" s="11"/>
    </row>
  </sheetData>
  <mergeCells count="6">
    <mergeCell ref="A3:A4"/>
    <mergeCell ref="B3:B4"/>
    <mergeCell ref="C3:C4"/>
    <mergeCell ref="D3:D4"/>
    <mergeCell ref="A1:E1"/>
    <mergeCell ref="A2:E2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2022-10-20T07:40:22Z</dcterms:created>
  <dcterms:modified xsi:type="dcterms:W3CDTF">2022-11-23T06:22:27Z</dcterms:modified>
</cp:coreProperties>
</file>